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J:\_ACHATS ASNR\37_TRAVAUX_MAINTENANCE\PRESTATION DE TRAVAUX RECURRENT BATIMENT\2rnd oeuvre\2-DCE\DCE ADM TVX SECOND OEUVRE FINAL\"/>
    </mc:Choice>
  </mc:AlternateContent>
  <xr:revisionPtr revIDLastSave="0" documentId="13_ncr:1_{8F306A74-C4A5-4E14-BA19-B3D79824D7B3}" xr6:coauthVersionLast="47" xr6:coauthVersionMax="47" xr10:uidLastSave="{00000000-0000-0000-0000-000000000000}"/>
  <bookViews>
    <workbookView xWindow="0" yWindow="1668" windowWidth="22656" windowHeight="10692" activeTab="2" xr2:uid="{E2931C69-B863-4A1D-ADD6-99D7AE75C66C}"/>
  </bookViews>
  <sheets>
    <sheet name="DPGF - Forfait" sheetId="3" r:id="rId1"/>
    <sheet name="BPU - Hors forfait" sheetId="1" r:id="rId2"/>
    <sheet name="DQE - Hors forfait 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4" l="1"/>
  <c r="C19" i="4" l="1"/>
  <c r="E19" i="4" s="1"/>
  <c r="C20" i="4"/>
  <c r="E20" i="4" s="1"/>
  <c r="C21" i="4"/>
  <c r="E21" i="4" s="1"/>
  <c r="C22" i="4"/>
  <c r="E22" i="4" s="1"/>
  <c r="C23" i="4"/>
  <c r="E23" i="4" s="1"/>
  <c r="C24" i="4"/>
  <c r="E24" i="4" s="1"/>
  <c r="C25" i="4"/>
  <c r="E25" i="4" s="1"/>
  <c r="C26" i="4"/>
  <c r="E26" i="4" s="1"/>
  <c r="C27" i="4"/>
  <c r="E27" i="4" s="1"/>
  <c r="C28" i="4"/>
  <c r="E28" i="4" s="1"/>
  <c r="C29" i="4"/>
  <c r="E29" i="4" s="1"/>
  <c r="C30" i="4"/>
  <c r="E30" i="4" s="1"/>
  <c r="C31" i="4"/>
  <c r="E31" i="4" s="1"/>
  <c r="C32" i="4"/>
  <c r="E32" i="4" s="1"/>
  <c r="C33" i="4"/>
  <c r="E33" i="4" s="1"/>
  <c r="C34" i="4"/>
  <c r="E34" i="4" s="1"/>
  <c r="C35" i="4"/>
  <c r="E35" i="4" s="1"/>
  <c r="C36" i="4"/>
  <c r="E36" i="4" s="1"/>
  <c r="C37" i="4"/>
  <c r="E37" i="4" s="1"/>
  <c r="C38" i="4"/>
  <c r="E38" i="4" s="1"/>
  <c r="C39" i="4"/>
  <c r="E39" i="4" s="1"/>
  <c r="C40" i="4"/>
  <c r="E40" i="4" s="1"/>
  <c r="C41" i="4"/>
  <c r="E41" i="4" s="1"/>
  <c r="C42" i="4"/>
  <c r="E42" i="4" s="1"/>
  <c r="C43" i="4"/>
  <c r="E43" i="4" s="1"/>
  <c r="C44" i="4"/>
  <c r="E44" i="4" s="1"/>
  <c r="C45" i="4"/>
  <c r="E45" i="4" s="1"/>
  <c r="C46" i="4"/>
  <c r="E46" i="4" s="1"/>
  <c r="C47" i="4"/>
  <c r="E47" i="4" s="1"/>
  <c r="C48" i="4"/>
  <c r="E48" i="4" s="1"/>
  <c r="C49" i="4"/>
  <c r="E49" i="4" s="1"/>
  <c r="C50" i="4"/>
  <c r="E50" i="4" s="1"/>
  <c r="C51" i="4"/>
  <c r="E51" i="4" s="1"/>
  <c r="C52" i="4"/>
  <c r="E52" i="4" s="1"/>
  <c r="C53" i="4"/>
  <c r="E53" i="4" s="1"/>
  <c r="C54" i="4"/>
  <c r="E54" i="4" s="1"/>
  <c r="C55" i="4"/>
  <c r="E55" i="4" s="1"/>
  <c r="C56" i="4"/>
  <c r="E56" i="4" s="1"/>
  <c r="E18" i="4"/>
  <c r="C11" i="4"/>
  <c r="E11" i="4" s="1"/>
  <c r="C12" i="4"/>
  <c r="E12" i="4" s="1"/>
  <c r="C13" i="4"/>
  <c r="E13" i="4" s="1"/>
  <c r="C15" i="4"/>
  <c r="E15" i="4" s="1"/>
  <c r="C16" i="4"/>
  <c r="E16" i="4" s="1"/>
  <c r="C10" i="4"/>
  <c r="E10" i="4" s="1"/>
  <c r="E57" i="4" l="1"/>
  <c r="C11" i="3"/>
</calcChain>
</file>

<file path=xl/sharedStrings.xml><?xml version="1.0" encoding="utf-8"?>
<sst xmlns="http://schemas.openxmlformats.org/spreadsheetml/2006/main" count="218" uniqueCount="78">
  <si>
    <t xml:space="preserve">Bordereau de prix unitaires </t>
  </si>
  <si>
    <t>Prestations hors forfait sur bon de commande</t>
  </si>
  <si>
    <t>Prix forfaitaire mensuel en € HT *</t>
  </si>
  <si>
    <t xml:space="preserve">Nom de l'entreprise : </t>
  </si>
  <si>
    <t>Prix forfaitaire annuel en € HT</t>
  </si>
  <si>
    <t>Coefficient de peine et soins pour l'achat de fournitures</t>
  </si>
  <si>
    <t>Coefficient de peine et soins pour les prestations sous-traitées</t>
  </si>
  <si>
    <t>Unité</t>
  </si>
  <si>
    <t>Prestations forfaitaires (article 4,2 du Cahier des charges)</t>
  </si>
  <si>
    <t xml:space="preserve">Détail du prix forfaitaire </t>
  </si>
  <si>
    <t xml:space="preserve">Forfait mensuel permettant la réalisation des prestations définies au paragraphe 4.2 du CCTP sur la base d'un technicien posté sur site (3 jours/ Semaine) (Dépacement compris)
 </t>
  </si>
  <si>
    <t>Accord-cadre 
Travaux de second œuvre pour les bâtiments de l'ASNR - Zone Ile de France 
Macro-Lot 2 "Menuiserie, serrurerie, vitrerie"</t>
  </si>
  <si>
    <t>Coef appliqué sur les achats de fournitures</t>
  </si>
  <si>
    <t>Coef appliqué sur des prestations sous traités</t>
  </si>
  <si>
    <t>Mois</t>
  </si>
  <si>
    <t>Jour</t>
  </si>
  <si>
    <t>Année</t>
  </si>
  <si>
    <t>Accord-cadre
 Travaux de second œuvre pour les bâtiments de l'ASNR - Zone Ile de France - 
Macro-lot 2 : Menuiserie, serrurerie, vitrerie</t>
  </si>
  <si>
    <t>10 m²</t>
  </si>
  <si>
    <t>1 m²</t>
  </si>
  <si>
    <t>U</t>
  </si>
  <si>
    <t>Fournitures</t>
  </si>
  <si>
    <t>Prix unitaire en € HT</t>
  </si>
  <si>
    <t xml:space="preserve">Vis bois 20mm </t>
  </si>
  <si>
    <t xml:space="preserve">Vis bois 40mm </t>
  </si>
  <si>
    <t xml:space="preserve">Vis bois 60mm </t>
  </si>
  <si>
    <t xml:space="preserve">Vis bois 80mm </t>
  </si>
  <si>
    <t xml:space="preserve">Vis métal 20mm </t>
  </si>
  <si>
    <t xml:space="preserve">Vis métal 40mm </t>
  </si>
  <si>
    <t xml:space="preserve">Vis métal 60mm </t>
  </si>
  <si>
    <t xml:space="preserve">Vis métal 80mm </t>
  </si>
  <si>
    <t xml:space="preserve">Chevilles béton </t>
  </si>
  <si>
    <t xml:space="preserve">Chevilles molly </t>
  </si>
  <si>
    <t xml:space="preserve">Mastic colle </t>
  </si>
  <si>
    <t xml:space="preserve">Mastic joint </t>
  </si>
  <si>
    <t>Mousse extensible</t>
  </si>
  <si>
    <t xml:space="preserve">Film polyane </t>
  </si>
  <si>
    <t>Bache de protection</t>
  </si>
  <si>
    <t>Ruban adhésif renforcé</t>
  </si>
  <si>
    <t>Barre de seuil 930mm</t>
  </si>
  <si>
    <t xml:space="preserve">Enduit de rebouchage </t>
  </si>
  <si>
    <t>Ferme porte à compas</t>
  </si>
  <si>
    <t>Ferme porte à coulisse</t>
  </si>
  <si>
    <t xml:space="preserve">Barre anti-panique avec serrure </t>
  </si>
  <si>
    <t>Poignée anti-panique avec serrure</t>
  </si>
  <si>
    <t>Béquille anti-panique extérieure intérieure</t>
  </si>
  <si>
    <t>Carré de poignée</t>
  </si>
  <si>
    <t xml:space="preserve">Poignée à crémone </t>
  </si>
  <si>
    <t xml:space="preserve">Poignée de porte ou fenêtre </t>
  </si>
  <si>
    <t xml:space="preserve">Gond de porte lourde </t>
  </si>
  <si>
    <t>Gond de fenêtre large</t>
  </si>
  <si>
    <t xml:space="preserve">Serrure de porte </t>
  </si>
  <si>
    <t xml:space="preserve">Crémone porte et fenêtre </t>
  </si>
  <si>
    <t xml:space="preserve">Crémone pompier porte ou fenêtre </t>
  </si>
  <si>
    <t>Gâche pour serrure porte ou fenêtre</t>
  </si>
  <si>
    <t xml:space="preserve">Entrebâilleur de fenêtre </t>
  </si>
  <si>
    <t xml:space="preserve">Butée de porte </t>
  </si>
  <si>
    <t>Arrêt de porte à pédale</t>
  </si>
  <si>
    <t>Adhésif au sol anti-dérapant (1m)</t>
  </si>
  <si>
    <t>Nez de marche (4m)</t>
  </si>
  <si>
    <t xml:space="preserve">Film solaire sur vitre </t>
  </si>
  <si>
    <t xml:space="preserve">Film opaque </t>
  </si>
  <si>
    <t>Lot de 20</t>
  </si>
  <si>
    <t xml:space="preserve">Un tube </t>
  </si>
  <si>
    <t>Rouleau 25m, 50mm</t>
  </si>
  <si>
    <t>Main Œuvre supplémentaire</t>
  </si>
  <si>
    <t>Main Oeuvre supplémentaire</t>
  </si>
  <si>
    <t>Total</t>
  </si>
  <si>
    <t>Montant total en € HT</t>
  </si>
  <si>
    <t>Coefficient de penne et soin</t>
  </si>
  <si>
    <t>Tarif journalier main d'œuvre d'un technicien  sur site
(déplacement inclus)</t>
  </si>
  <si>
    <t>Tarif journalier main d'œuvre d'un technicien sur site
(déplacement inclus)</t>
  </si>
  <si>
    <t>Coefficient de peines et soins</t>
  </si>
  <si>
    <t>Semaine</t>
  </si>
  <si>
    <t>Journée supplémentaire au forfait mensuel du technicien posté sur site, pour 1 semaine</t>
  </si>
  <si>
    <t>Journée supplémentaire au forfait mensuel du technicien posté sur site, pour 1 mois</t>
  </si>
  <si>
    <t>Journée supplémentaire au forfait mensuel  du technicien posté sur site, pour 1 année</t>
  </si>
  <si>
    <t>Quantité estimée par an, non contractuelle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</si>
</sst>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[$€-40C]_-;\-* #,##0.00\ [$€-40C]_-;_-* &quot;-&quot;??\ [$€-40C]_-;_-@_-"/>
    <numFmt numFmtId="167" formatCode="#,##0.00\ [$€-40C];\-#,##0.00\ [$€-40C]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Aptos Narrow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i/>
      <sz val="11"/>
      <name val="Calibri"/>
      <family val="2"/>
    </font>
    <font>
      <b/>
      <sz val="18"/>
      <color theme="1"/>
      <name val="Calibri"/>
      <family val="2"/>
    </font>
    <font>
      <sz val="18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3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5" fillId="0" borderId="0" xfId="0" applyFont="1"/>
    <xf numFmtId="0" fontId="7" fillId="0" borderId="0" xfId="6" applyFont="1" applyAlignment="1">
      <alignment horizontal="center" vertical="center"/>
    </xf>
    <xf numFmtId="9" fontId="7" fillId="0" borderId="0" xfId="1" applyFont="1" applyBorder="1" applyAlignment="1" applyProtection="1">
      <alignment horizontal="center" vertical="center" wrapText="1" shrinkToFit="1"/>
      <protection locked="0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6" fillId="3" borderId="1" xfId="0" applyFont="1" applyFill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166" fontId="5" fillId="4" borderId="1" xfId="10" applyNumberFormat="1" applyFont="1" applyFill="1" applyBorder="1" applyAlignment="1">
      <alignment horizontal="center"/>
    </xf>
    <xf numFmtId="166" fontId="5" fillId="0" borderId="1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167" fontId="5" fillId="4" borderId="1" xfId="1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66" fontId="5" fillId="0" borderId="1" xfId="0" applyNumberFormat="1" applyFont="1" applyBorder="1"/>
    <xf numFmtId="166" fontId="5" fillId="4" borderId="1" xfId="10" applyNumberFormat="1" applyFont="1" applyFill="1" applyBorder="1" applyAlignment="1">
      <alignment horizontal="center" vertical="center"/>
    </xf>
    <xf numFmtId="166" fontId="12" fillId="0" borderId="1" xfId="0" applyNumberFormat="1" applyFont="1" applyBorder="1"/>
    <xf numFmtId="166" fontId="5" fillId="0" borderId="0" xfId="0" applyNumberFormat="1" applyFont="1"/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3" fillId="0" borderId="1" xfId="0" applyFont="1" applyBorder="1"/>
  </cellXfs>
  <cellStyles count="11">
    <cellStyle name="Milliers 2" xfId="3" xr:uid="{ED00147A-A23B-4C5C-8E64-7D88BC881932}"/>
    <cellStyle name="Milliers 2 3" xfId="5" xr:uid="{F884E6CA-F403-4324-93D6-2233541BDF35}"/>
    <cellStyle name="Milliers 3" xfId="8" xr:uid="{518F9B28-4EE5-4718-8FDA-E663D4C8A18C}"/>
    <cellStyle name="Monétaire" xfId="10" builtinId="4"/>
    <cellStyle name="Monétaire 2" xfId="9" xr:uid="{31620FE3-304B-4159-81CE-E2A5C38B30C4}"/>
    <cellStyle name="Normal" xfId="0" builtinId="0"/>
    <cellStyle name="Normal 3" xfId="2" xr:uid="{0438E034-12DE-4E16-B535-E41EAD174CBD}"/>
    <cellStyle name="Normal 3 2" xfId="4" xr:uid="{89EE1D3B-A7F7-436D-90B7-C5ED987B759F}"/>
    <cellStyle name="Normal 3_Annexe financièrerevue" xfId="6" xr:uid="{F3FDE3C3-A9A7-4B5C-9645-26C7645550DA}"/>
    <cellStyle name="Normal 4" xfId="7" xr:uid="{A8580D3C-A796-4911-B212-C716E7750CFF}"/>
    <cellStyle name="Pourcentage" xfId="1" builtinId="5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3683000</xdr:colOff>
      <xdr:row>6</xdr:row>
      <xdr:rowOff>330760</xdr:rowOff>
    </xdr:to>
    <xdr:pic>
      <xdr:nvPicPr>
        <xdr:cNvPr id="2" name="Image 1" descr="Une image contenant Graphique, graphisme, capture d’écran, Bleu électrique&#10;&#10;Description générée automatiquement">
          <a:extLst>
            <a:ext uri="{FF2B5EF4-FFF2-40B4-BE49-F238E27FC236}">
              <a16:creationId xmlns:a16="http://schemas.microsoft.com/office/drawing/2014/main" id="{45321960-F197-943F-77E2-9EE59B5BF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89350" cy="1403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3568774</xdr:colOff>
      <xdr:row>3</xdr:row>
      <xdr:rowOff>20229</xdr:rowOff>
    </xdr:to>
    <xdr:pic>
      <xdr:nvPicPr>
        <xdr:cNvPr id="2" name="Image 1" descr="Une image contenant Graphique, graphisme, capture d’écran, Bleu électrique&#10;&#10;Description générée automatiquement">
          <a:extLst>
            <a:ext uri="{FF2B5EF4-FFF2-40B4-BE49-F238E27FC236}">
              <a16:creationId xmlns:a16="http://schemas.microsoft.com/office/drawing/2014/main" id="{46A58696-19DB-4517-8193-FE6AC0B34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83000" cy="145134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458986</xdr:colOff>
      <xdr:row>3</xdr:row>
      <xdr:rowOff>16419</xdr:rowOff>
    </xdr:to>
    <xdr:pic>
      <xdr:nvPicPr>
        <xdr:cNvPr id="2" name="Image 1" descr="Une image contenant Graphique, graphisme, capture d’écran, Bleu électrique&#10;&#10;Description générée automatiquement">
          <a:extLst>
            <a:ext uri="{FF2B5EF4-FFF2-40B4-BE49-F238E27FC236}">
              <a16:creationId xmlns:a16="http://schemas.microsoft.com/office/drawing/2014/main" id="{F819A071-0A76-498F-A6FE-B428827D08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568774" cy="14680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04E0F-D568-4B1F-8EC1-ADDEE6730E0C}">
  <dimension ref="A2:C17"/>
  <sheetViews>
    <sheetView topLeftCell="A7" zoomScale="60" zoomScaleNormal="60" workbookViewId="0">
      <selection activeCell="A16" sqref="A16:C16"/>
    </sheetView>
  </sheetViews>
  <sheetFormatPr baseColWidth="10" defaultColWidth="11.44140625" defaultRowHeight="14.4" x14ac:dyDescent="0.3"/>
  <cols>
    <col min="1" max="1" width="79.33203125" style="1" customWidth="1"/>
    <col min="2" max="2" width="29.44140625" style="1" customWidth="1"/>
    <col min="3" max="3" width="32.88671875" style="1" customWidth="1"/>
    <col min="4" max="16384" width="11.44140625" style="1"/>
  </cols>
  <sheetData>
    <row r="2" spans="1:3" x14ac:dyDescent="0.3">
      <c r="B2" s="7" t="s">
        <v>3</v>
      </c>
    </row>
    <row r="7" spans="1:3" ht="104.25" customHeight="1" thickBot="1" x14ac:dyDescent="0.35">
      <c r="A7" s="40" t="s">
        <v>17</v>
      </c>
      <c r="B7" s="40"/>
      <c r="C7" s="40"/>
    </row>
    <row r="8" spans="1:3" ht="63" customHeight="1" thickBot="1" x14ac:dyDescent="0.35">
      <c r="A8" s="36" t="s">
        <v>9</v>
      </c>
      <c r="B8" s="37"/>
      <c r="C8" s="38"/>
    </row>
    <row r="10" spans="1:3" ht="37.200000000000003" customHeight="1" x14ac:dyDescent="0.3">
      <c r="A10" s="4" t="s">
        <v>8</v>
      </c>
      <c r="B10" s="5" t="s">
        <v>2</v>
      </c>
      <c r="C10" s="5" t="s">
        <v>4</v>
      </c>
    </row>
    <row r="11" spans="1:3" ht="86.25" customHeight="1" x14ac:dyDescent="0.3">
      <c r="A11" s="8" t="s">
        <v>10</v>
      </c>
      <c r="B11" s="9"/>
      <c r="C11" s="9">
        <f>B11*12</f>
        <v>0</v>
      </c>
    </row>
    <row r="12" spans="1:3" ht="18.75" customHeight="1" x14ac:dyDescent="0.3"/>
    <row r="13" spans="1:3" ht="16.5" customHeight="1" x14ac:dyDescent="0.3"/>
    <row r="14" spans="1:3" ht="17.25" customHeight="1" x14ac:dyDescent="0.3"/>
    <row r="15" spans="1:3" ht="19.5" customHeight="1" x14ac:dyDescent="0.3"/>
    <row r="16" spans="1:3" ht="15" customHeight="1" x14ac:dyDescent="0.3">
      <c r="A16" s="39"/>
      <c r="B16" s="39"/>
      <c r="C16" s="39"/>
    </row>
    <row r="17" spans="1:1" x14ac:dyDescent="0.3">
      <c r="A17" s="6"/>
    </row>
  </sheetData>
  <mergeCells count="3">
    <mergeCell ref="A8:C8"/>
    <mergeCell ref="A16:C16"/>
    <mergeCell ref="A7:C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FC5A0-918D-4C14-95CA-3A66F7CFB833}">
  <dimension ref="A3:H56"/>
  <sheetViews>
    <sheetView topLeftCell="A35" zoomScale="91" zoomScaleNormal="70" workbookViewId="0">
      <selection activeCell="C57" sqref="C57"/>
    </sheetView>
  </sheetViews>
  <sheetFormatPr baseColWidth="10" defaultColWidth="11.44140625" defaultRowHeight="14.4" x14ac:dyDescent="0.3"/>
  <cols>
    <col min="1" max="1" width="57.6640625" style="1" bestFit="1" customWidth="1"/>
    <col min="2" max="2" width="41.5546875" style="1" bestFit="1" customWidth="1"/>
    <col min="3" max="8" width="25.33203125" style="1" customWidth="1"/>
    <col min="9" max="16384" width="11.44140625" style="1"/>
  </cols>
  <sheetData>
    <row r="3" spans="1:8" ht="84.6" customHeight="1" thickBot="1" x14ac:dyDescent="0.35"/>
    <row r="4" spans="1:8" ht="109.5" customHeight="1" x14ac:dyDescent="0.3">
      <c r="A4" s="41" t="s">
        <v>11</v>
      </c>
      <c r="B4" s="42"/>
      <c r="C4" s="43"/>
      <c r="D4" s="11"/>
      <c r="E4" s="11"/>
      <c r="F4" s="11"/>
      <c r="G4" s="11"/>
      <c r="H4" s="11"/>
    </row>
    <row r="5" spans="1:8" ht="23.4" x14ac:dyDescent="0.3">
      <c r="A5" s="44" t="s">
        <v>0</v>
      </c>
      <c r="B5" s="45"/>
      <c r="C5" s="46"/>
      <c r="D5" s="40"/>
      <c r="E5" s="45"/>
      <c r="F5" s="45"/>
      <c r="G5" s="40"/>
      <c r="H5" s="45"/>
    </row>
    <row r="6" spans="1:8" s="10" customFormat="1" ht="39" customHeight="1" thickBot="1" x14ac:dyDescent="0.5">
      <c r="A6" s="47" t="s">
        <v>1</v>
      </c>
      <c r="B6" s="48"/>
      <c r="C6" s="49"/>
      <c r="D6" s="40"/>
      <c r="E6" s="45"/>
      <c r="F6" s="45"/>
      <c r="G6" s="40"/>
      <c r="H6" s="45"/>
    </row>
    <row r="8" spans="1:8" x14ac:dyDescent="0.3">
      <c r="A8" s="3"/>
      <c r="B8" s="3"/>
      <c r="C8" s="2"/>
      <c r="D8" s="2"/>
      <c r="E8" s="2"/>
      <c r="F8" s="2"/>
      <c r="G8" s="2"/>
    </row>
    <row r="9" spans="1:8" ht="29.25" customHeight="1" x14ac:dyDescent="0.3">
      <c r="A9" s="26" t="s">
        <v>65</v>
      </c>
      <c r="B9" s="26" t="s">
        <v>7</v>
      </c>
      <c r="C9" s="26" t="s">
        <v>22</v>
      </c>
    </row>
    <row r="10" spans="1:8" ht="39" customHeight="1" x14ac:dyDescent="0.3">
      <c r="A10" s="16" t="s">
        <v>70</v>
      </c>
      <c r="B10" s="12" t="s">
        <v>15</v>
      </c>
      <c r="C10" s="17"/>
    </row>
    <row r="11" spans="1:8" ht="39" customHeight="1" x14ac:dyDescent="0.3">
      <c r="A11" s="16" t="s">
        <v>74</v>
      </c>
      <c r="B11" s="16" t="s">
        <v>73</v>
      </c>
      <c r="C11" s="17"/>
    </row>
    <row r="12" spans="1:8" ht="39" customHeight="1" x14ac:dyDescent="0.3">
      <c r="A12" s="16" t="s">
        <v>75</v>
      </c>
      <c r="B12" s="16" t="s">
        <v>14</v>
      </c>
      <c r="C12" s="17"/>
    </row>
    <row r="13" spans="1:8" ht="32.25" customHeight="1" x14ac:dyDescent="0.3">
      <c r="A13" s="16" t="s">
        <v>76</v>
      </c>
      <c r="B13" s="16" t="s">
        <v>16</v>
      </c>
      <c r="C13" s="17"/>
    </row>
    <row r="14" spans="1:8" ht="32.25" customHeight="1" x14ac:dyDescent="0.3">
      <c r="A14" s="26" t="s">
        <v>72</v>
      </c>
      <c r="B14" s="26" t="s">
        <v>7</v>
      </c>
      <c r="C14" s="26" t="s">
        <v>22</v>
      </c>
    </row>
    <row r="15" spans="1:8" ht="46.5" customHeight="1" x14ac:dyDescent="0.3">
      <c r="A15" s="13" t="s">
        <v>5</v>
      </c>
      <c r="B15" s="13" t="s">
        <v>12</v>
      </c>
      <c r="C15" s="14"/>
    </row>
    <row r="16" spans="1:8" ht="26.4" customHeight="1" x14ac:dyDescent="0.3">
      <c r="A16" s="15" t="s">
        <v>6</v>
      </c>
      <c r="B16" s="15" t="s">
        <v>13</v>
      </c>
      <c r="C16" s="14"/>
    </row>
    <row r="17" spans="1:3" ht="27" customHeight="1" x14ac:dyDescent="0.3">
      <c r="A17" s="26" t="s">
        <v>21</v>
      </c>
      <c r="B17" s="26" t="s">
        <v>7</v>
      </c>
      <c r="C17" s="26" t="s">
        <v>22</v>
      </c>
    </row>
    <row r="18" spans="1:3" x14ac:dyDescent="0.3">
      <c r="A18" s="18" t="s">
        <v>23</v>
      </c>
      <c r="B18" s="25" t="s">
        <v>62</v>
      </c>
      <c r="C18" s="27"/>
    </row>
    <row r="19" spans="1:3" x14ac:dyDescent="0.3">
      <c r="A19" s="18" t="s">
        <v>24</v>
      </c>
      <c r="B19" s="25" t="s">
        <v>62</v>
      </c>
      <c r="C19" s="27"/>
    </row>
    <row r="20" spans="1:3" x14ac:dyDescent="0.3">
      <c r="A20" s="18" t="s">
        <v>25</v>
      </c>
      <c r="B20" s="25" t="s">
        <v>62</v>
      </c>
      <c r="C20" s="27"/>
    </row>
    <row r="21" spans="1:3" x14ac:dyDescent="0.3">
      <c r="A21" s="18" t="s">
        <v>26</v>
      </c>
      <c r="B21" s="25" t="s">
        <v>62</v>
      </c>
      <c r="C21" s="27"/>
    </row>
    <row r="22" spans="1:3" x14ac:dyDescent="0.3">
      <c r="A22" s="18" t="s">
        <v>27</v>
      </c>
      <c r="B22" s="25" t="s">
        <v>62</v>
      </c>
      <c r="C22" s="27"/>
    </row>
    <row r="23" spans="1:3" x14ac:dyDescent="0.3">
      <c r="A23" s="18" t="s">
        <v>28</v>
      </c>
      <c r="B23" s="25" t="s">
        <v>62</v>
      </c>
      <c r="C23" s="27"/>
    </row>
    <row r="24" spans="1:3" x14ac:dyDescent="0.3">
      <c r="A24" s="18" t="s">
        <v>29</v>
      </c>
      <c r="B24" s="25" t="s">
        <v>62</v>
      </c>
      <c r="C24" s="27"/>
    </row>
    <row r="25" spans="1:3" x14ac:dyDescent="0.3">
      <c r="A25" s="18" t="s">
        <v>30</v>
      </c>
      <c r="B25" s="25" t="s">
        <v>62</v>
      </c>
      <c r="C25" s="27"/>
    </row>
    <row r="26" spans="1:3" x14ac:dyDescent="0.3">
      <c r="A26" s="18" t="s">
        <v>31</v>
      </c>
      <c r="B26" s="25" t="s">
        <v>62</v>
      </c>
      <c r="C26" s="27"/>
    </row>
    <row r="27" spans="1:3" x14ac:dyDescent="0.3">
      <c r="A27" s="18" t="s">
        <v>32</v>
      </c>
      <c r="B27" s="25" t="s">
        <v>62</v>
      </c>
      <c r="C27" s="27"/>
    </row>
    <row r="28" spans="1:3" x14ac:dyDescent="0.3">
      <c r="A28" s="18" t="s">
        <v>33</v>
      </c>
      <c r="B28" s="25" t="s">
        <v>63</v>
      </c>
      <c r="C28" s="27"/>
    </row>
    <row r="29" spans="1:3" x14ac:dyDescent="0.3">
      <c r="A29" s="18" t="s">
        <v>34</v>
      </c>
      <c r="B29" s="25" t="s">
        <v>63</v>
      </c>
      <c r="C29" s="27"/>
    </row>
    <row r="30" spans="1:3" x14ac:dyDescent="0.3">
      <c r="A30" s="18" t="s">
        <v>35</v>
      </c>
      <c r="B30" s="25" t="s">
        <v>63</v>
      </c>
      <c r="C30" s="27"/>
    </row>
    <row r="31" spans="1:3" x14ac:dyDescent="0.3">
      <c r="A31" s="18" t="s">
        <v>36</v>
      </c>
      <c r="B31" s="25" t="s">
        <v>18</v>
      </c>
      <c r="C31" s="27"/>
    </row>
    <row r="32" spans="1:3" x14ac:dyDescent="0.3">
      <c r="A32" s="18" t="s">
        <v>37</v>
      </c>
      <c r="B32" s="25" t="s">
        <v>18</v>
      </c>
      <c r="C32" s="27"/>
    </row>
    <row r="33" spans="1:3" x14ac:dyDescent="0.3">
      <c r="A33" s="18" t="s">
        <v>38</v>
      </c>
      <c r="B33" s="25" t="s">
        <v>64</v>
      </c>
      <c r="C33" s="27"/>
    </row>
    <row r="34" spans="1:3" x14ac:dyDescent="0.3">
      <c r="A34" s="18" t="s">
        <v>39</v>
      </c>
      <c r="B34" s="25" t="s">
        <v>20</v>
      </c>
      <c r="C34" s="27"/>
    </row>
    <row r="35" spans="1:3" x14ac:dyDescent="0.3">
      <c r="A35" s="18" t="s">
        <v>40</v>
      </c>
      <c r="B35" s="25" t="s">
        <v>18</v>
      </c>
      <c r="C35" s="27"/>
    </row>
    <row r="36" spans="1:3" x14ac:dyDescent="0.3">
      <c r="A36" s="18" t="s">
        <v>41</v>
      </c>
      <c r="B36" s="25" t="s">
        <v>20</v>
      </c>
      <c r="C36" s="27"/>
    </row>
    <row r="37" spans="1:3" x14ac:dyDescent="0.3">
      <c r="A37" s="18" t="s">
        <v>42</v>
      </c>
      <c r="B37" s="25" t="s">
        <v>20</v>
      </c>
      <c r="C37" s="27"/>
    </row>
    <row r="38" spans="1:3" x14ac:dyDescent="0.3">
      <c r="A38" s="18" t="s">
        <v>43</v>
      </c>
      <c r="B38" s="25" t="s">
        <v>20</v>
      </c>
      <c r="C38" s="27"/>
    </row>
    <row r="39" spans="1:3" x14ac:dyDescent="0.3">
      <c r="A39" s="18" t="s">
        <v>44</v>
      </c>
      <c r="B39" s="25" t="s">
        <v>20</v>
      </c>
      <c r="C39" s="27"/>
    </row>
    <row r="40" spans="1:3" x14ac:dyDescent="0.3">
      <c r="A40" s="18" t="s">
        <v>45</v>
      </c>
      <c r="B40" s="25" t="s">
        <v>20</v>
      </c>
      <c r="C40" s="27"/>
    </row>
    <row r="41" spans="1:3" x14ac:dyDescent="0.3">
      <c r="A41" s="18" t="s">
        <v>46</v>
      </c>
      <c r="B41" s="25" t="s">
        <v>20</v>
      </c>
      <c r="C41" s="27"/>
    </row>
    <row r="42" spans="1:3" x14ac:dyDescent="0.3">
      <c r="A42" s="18" t="s">
        <v>47</v>
      </c>
      <c r="B42" s="25" t="s">
        <v>20</v>
      </c>
      <c r="C42" s="27"/>
    </row>
    <row r="43" spans="1:3" x14ac:dyDescent="0.3">
      <c r="A43" s="18" t="s">
        <v>48</v>
      </c>
      <c r="B43" s="25" t="s">
        <v>20</v>
      </c>
      <c r="C43" s="27"/>
    </row>
    <row r="44" spans="1:3" x14ac:dyDescent="0.3">
      <c r="A44" s="18" t="s">
        <v>49</v>
      </c>
      <c r="B44" s="25" t="s">
        <v>20</v>
      </c>
      <c r="C44" s="27"/>
    </row>
    <row r="45" spans="1:3" x14ac:dyDescent="0.3">
      <c r="A45" s="18" t="s">
        <v>50</v>
      </c>
      <c r="B45" s="25" t="s">
        <v>20</v>
      </c>
      <c r="C45" s="27"/>
    </row>
    <row r="46" spans="1:3" x14ac:dyDescent="0.3">
      <c r="A46" s="18" t="s">
        <v>51</v>
      </c>
      <c r="B46" s="25" t="s">
        <v>20</v>
      </c>
      <c r="C46" s="27"/>
    </row>
    <row r="47" spans="1:3" x14ac:dyDescent="0.3">
      <c r="A47" s="18" t="s">
        <v>52</v>
      </c>
      <c r="B47" s="25" t="s">
        <v>20</v>
      </c>
      <c r="C47" s="27"/>
    </row>
    <row r="48" spans="1:3" x14ac:dyDescent="0.3">
      <c r="A48" s="18" t="s">
        <v>53</v>
      </c>
      <c r="B48" s="25" t="s">
        <v>20</v>
      </c>
      <c r="C48" s="27"/>
    </row>
    <row r="49" spans="1:3" x14ac:dyDescent="0.3">
      <c r="A49" s="18" t="s">
        <v>54</v>
      </c>
      <c r="B49" s="25" t="s">
        <v>20</v>
      </c>
      <c r="C49" s="27"/>
    </row>
    <row r="50" spans="1:3" x14ac:dyDescent="0.3">
      <c r="A50" s="18" t="s">
        <v>55</v>
      </c>
      <c r="B50" s="25" t="s">
        <v>20</v>
      </c>
      <c r="C50" s="27"/>
    </row>
    <row r="51" spans="1:3" x14ac:dyDescent="0.3">
      <c r="A51" s="18" t="s">
        <v>56</v>
      </c>
      <c r="B51" s="25" t="s">
        <v>20</v>
      </c>
      <c r="C51" s="27"/>
    </row>
    <row r="52" spans="1:3" x14ac:dyDescent="0.3">
      <c r="A52" s="18" t="s">
        <v>57</v>
      </c>
      <c r="B52" s="25" t="s">
        <v>20</v>
      </c>
      <c r="C52" s="27"/>
    </row>
    <row r="53" spans="1:3" x14ac:dyDescent="0.3">
      <c r="A53" s="18" t="s">
        <v>58</v>
      </c>
      <c r="B53" s="25" t="s">
        <v>20</v>
      </c>
      <c r="C53" s="27"/>
    </row>
    <row r="54" spans="1:3" x14ac:dyDescent="0.3">
      <c r="A54" s="18" t="s">
        <v>59</v>
      </c>
      <c r="B54" s="25" t="s">
        <v>20</v>
      </c>
      <c r="C54" s="27"/>
    </row>
    <row r="55" spans="1:3" x14ac:dyDescent="0.3">
      <c r="A55" s="18" t="s">
        <v>60</v>
      </c>
      <c r="B55" s="25" t="s">
        <v>19</v>
      </c>
      <c r="C55" s="27"/>
    </row>
    <row r="56" spans="1:3" x14ac:dyDescent="0.3">
      <c r="A56" s="18" t="s">
        <v>61</v>
      </c>
      <c r="B56" s="25" t="s">
        <v>19</v>
      </c>
      <c r="C56" s="27"/>
    </row>
  </sheetData>
  <mergeCells count="7">
    <mergeCell ref="A4:C4"/>
    <mergeCell ref="A5:C5"/>
    <mergeCell ref="D5:F5"/>
    <mergeCell ref="G5:H5"/>
    <mergeCell ref="A6:C6"/>
    <mergeCell ref="D6:F6"/>
    <mergeCell ref="G6:H6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37A95-42E2-4F4C-A5A7-04A3B2DD702F}">
  <dimension ref="A3:H57"/>
  <sheetViews>
    <sheetView tabSelected="1" topLeftCell="A12" zoomScaleNormal="100" workbookViewId="0">
      <selection activeCell="F17" sqref="F17"/>
    </sheetView>
  </sheetViews>
  <sheetFormatPr baseColWidth="10" defaultColWidth="11.44140625" defaultRowHeight="14.4" x14ac:dyDescent="0.3"/>
  <cols>
    <col min="1" max="1" width="45.33203125" style="1" customWidth="1"/>
    <col min="2" max="2" width="41.5546875" style="1" bestFit="1" customWidth="1"/>
    <col min="3" max="3" width="21.109375" style="22" customWidth="1"/>
    <col min="4" max="4" width="20.44140625" style="1" customWidth="1"/>
    <col min="5" max="5" width="17.44140625" style="1" customWidth="1"/>
    <col min="6" max="8" width="25.33203125" style="1" customWidth="1"/>
    <col min="9" max="16384" width="11.44140625" style="1"/>
  </cols>
  <sheetData>
    <row r="3" spans="1:8" ht="84.6" customHeight="1" thickBot="1" x14ac:dyDescent="0.35"/>
    <row r="4" spans="1:8" ht="112.5" customHeight="1" x14ac:dyDescent="0.3">
      <c r="A4" s="41" t="s">
        <v>11</v>
      </c>
      <c r="B4" s="42"/>
      <c r="C4" s="43"/>
      <c r="D4" s="11"/>
      <c r="E4" s="11"/>
      <c r="F4" s="11"/>
      <c r="G4" s="11"/>
      <c r="H4" s="11"/>
    </row>
    <row r="5" spans="1:8" ht="23.4" x14ac:dyDescent="0.3">
      <c r="A5" s="44" t="s">
        <v>0</v>
      </c>
      <c r="B5" s="45"/>
      <c r="C5" s="46"/>
      <c r="D5" s="40"/>
      <c r="E5" s="45"/>
      <c r="F5" s="45"/>
      <c r="G5" s="40"/>
      <c r="H5" s="45"/>
    </row>
    <row r="6" spans="1:8" s="10" customFormat="1" ht="39" customHeight="1" thickBot="1" x14ac:dyDescent="0.5">
      <c r="A6" s="47" t="s">
        <v>1</v>
      </c>
      <c r="B6" s="48"/>
      <c r="C6" s="49"/>
      <c r="D6" s="40"/>
      <c r="E6" s="45"/>
      <c r="F6" s="45"/>
      <c r="G6" s="40"/>
      <c r="H6" s="45"/>
    </row>
    <row r="8" spans="1:8" x14ac:dyDescent="0.3">
      <c r="A8" s="3"/>
      <c r="B8" s="3"/>
      <c r="C8" s="2"/>
      <c r="D8" s="2"/>
      <c r="E8" s="2"/>
      <c r="F8" s="2"/>
      <c r="G8" s="2"/>
    </row>
    <row r="9" spans="1:8" ht="28.8" x14ac:dyDescent="0.3">
      <c r="A9" s="28" t="s">
        <v>66</v>
      </c>
      <c r="B9" s="29" t="s">
        <v>7</v>
      </c>
      <c r="C9" s="29" t="s">
        <v>22</v>
      </c>
      <c r="D9" s="31" t="s">
        <v>77</v>
      </c>
      <c r="E9" s="29" t="s">
        <v>67</v>
      </c>
    </row>
    <row r="10" spans="1:8" ht="39" customHeight="1" x14ac:dyDescent="0.3">
      <c r="A10" s="20" t="s">
        <v>71</v>
      </c>
      <c r="B10" s="12" t="s">
        <v>15</v>
      </c>
      <c r="C10" s="24">
        <f>'BPU - Hors forfait'!C10</f>
        <v>0</v>
      </c>
      <c r="D10" s="25">
        <v>14</v>
      </c>
      <c r="E10" s="24">
        <f>C10*D10</f>
        <v>0</v>
      </c>
    </row>
    <row r="11" spans="1:8" ht="39" customHeight="1" x14ac:dyDescent="0.3">
      <c r="A11" s="20" t="s">
        <v>74</v>
      </c>
      <c r="B11" s="16" t="s">
        <v>73</v>
      </c>
      <c r="C11" s="24">
        <f>'BPU - Hors forfait'!C11</f>
        <v>0</v>
      </c>
      <c r="D11" s="25">
        <v>14</v>
      </c>
      <c r="E11" s="24">
        <f>C11*D11</f>
        <v>0</v>
      </c>
    </row>
    <row r="12" spans="1:8" ht="39" customHeight="1" x14ac:dyDescent="0.3">
      <c r="A12" s="20" t="s">
        <v>75</v>
      </c>
      <c r="B12" s="16" t="s">
        <v>14</v>
      </c>
      <c r="C12" s="24">
        <f>'BPU - Hors forfait'!C12</f>
        <v>0</v>
      </c>
      <c r="D12" s="25">
        <v>6</v>
      </c>
      <c r="E12" s="24">
        <f>C12*D12</f>
        <v>0</v>
      </c>
    </row>
    <row r="13" spans="1:8" ht="32.25" customHeight="1" x14ac:dyDescent="0.3">
      <c r="A13" s="20" t="s">
        <v>76</v>
      </c>
      <c r="B13" s="16" t="s">
        <v>16</v>
      </c>
      <c r="C13" s="24">
        <f>'BPU - Hors forfait'!C13</f>
        <v>0</v>
      </c>
      <c r="D13" s="25">
        <v>1</v>
      </c>
      <c r="E13" s="24">
        <f>C13*D13</f>
        <v>0</v>
      </c>
    </row>
    <row r="14" spans="1:8" ht="32.25" customHeight="1" x14ac:dyDescent="0.3">
      <c r="A14" s="26" t="s">
        <v>69</v>
      </c>
      <c r="B14" s="26" t="s">
        <v>7</v>
      </c>
      <c r="C14" s="26" t="s">
        <v>22</v>
      </c>
      <c r="D14" s="31" t="s">
        <v>77</v>
      </c>
      <c r="E14" s="29" t="s">
        <v>67</v>
      </c>
    </row>
    <row r="15" spans="1:8" ht="46.5" customHeight="1" x14ac:dyDescent="0.3">
      <c r="A15" s="30" t="s">
        <v>5</v>
      </c>
      <c r="B15" s="21" t="s">
        <v>12</v>
      </c>
      <c r="C15" s="14">
        <f>'BPU - Hors forfait'!C15</f>
        <v>0</v>
      </c>
      <c r="D15" s="25">
        <v>80000</v>
      </c>
      <c r="E15" s="24">
        <f>(C15*D15)+D15</f>
        <v>80000</v>
      </c>
    </row>
    <row r="16" spans="1:8" ht="28.8" x14ac:dyDescent="0.3">
      <c r="A16" s="19" t="s">
        <v>6</v>
      </c>
      <c r="B16" s="19" t="s">
        <v>13</v>
      </c>
      <c r="C16" s="14">
        <f>'BPU - Hors forfait'!C16</f>
        <v>0</v>
      </c>
      <c r="D16" s="25">
        <v>90000</v>
      </c>
      <c r="E16" s="24">
        <f>(C16*D16)+D16</f>
        <v>90000</v>
      </c>
      <c r="F16" s="35"/>
    </row>
    <row r="17" spans="1:5" ht="38.25" customHeight="1" x14ac:dyDescent="0.3">
      <c r="A17" s="26" t="s">
        <v>21</v>
      </c>
      <c r="B17" s="26" t="s">
        <v>7</v>
      </c>
      <c r="C17" s="26" t="s">
        <v>22</v>
      </c>
      <c r="D17" s="31" t="s">
        <v>77</v>
      </c>
      <c r="E17" s="29" t="s">
        <v>67</v>
      </c>
    </row>
    <row r="18" spans="1:5" x14ac:dyDescent="0.3">
      <c r="A18" s="18" t="s">
        <v>23</v>
      </c>
      <c r="B18" s="25" t="s">
        <v>62</v>
      </c>
      <c r="C18" s="33">
        <f>'BPU - Hors forfait'!C18</f>
        <v>0</v>
      </c>
      <c r="D18" s="25">
        <v>100</v>
      </c>
      <c r="E18" s="32">
        <f>C18*D18</f>
        <v>0</v>
      </c>
    </row>
    <row r="19" spans="1:5" x14ac:dyDescent="0.3">
      <c r="A19" s="18" t="s">
        <v>24</v>
      </c>
      <c r="B19" s="25" t="s">
        <v>62</v>
      </c>
      <c r="C19" s="23">
        <f>'BPU - Hors forfait'!C19</f>
        <v>0</v>
      </c>
      <c r="D19" s="25">
        <v>100</v>
      </c>
      <c r="E19" s="32">
        <f t="shared" ref="E19:E56" si="0">C19*D19</f>
        <v>0</v>
      </c>
    </row>
    <row r="20" spans="1:5" x14ac:dyDescent="0.3">
      <c r="A20" s="18" t="s">
        <v>25</v>
      </c>
      <c r="B20" s="25" t="s">
        <v>62</v>
      </c>
      <c r="C20" s="23">
        <f>'BPU - Hors forfait'!C20</f>
        <v>0</v>
      </c>
      <c r="D20" s="25">
        <v>100</v>
      </c>
      <c r="E20" s="32">
        <f t="shared" si="0"/>
        <v>0</v>
      </c>
    </row>
    <row r="21" spans="1:5" x14ac:dyDescent="0.3">
      <c r="A21" s="18" t="s">
        <v>26</v>
      </c>
      <c r="B21" s="25" t="s">
        <v>62</v>
      </c>
      <c r="C21" s="23">
        <f>'BPU - Hors forfait'!C21</f>
        <v>0</v>
      </c>
      <c r="D21" s="25">
        <v>100</v>
      </c>
      <c r="E21" s="32">
        <f t="shared" si="0"/>
        <v>0</v>
      </c>
    </row>
    <row r="22" spans="1:5" x14ac:dyDescent="0.3">
      <c r="A22" s="18" t="s">
        <v>27</v>
      </c>
      <c r="B22" s="25" t="s">
        <v>62</v>
      </c>
      <c r="C22" s="23">
        <f>'BPU - Hors forfait'!C22</f>
        <v>0</v>
      </c>
      <c r="D22" s="25">
        <v>100</v>
      </c>
      <c r="E22" s="32">
        <f t="shared" si="0"/>
        <v>0</v>
      </c>
    </row>
    <row r="23" spans="1:5" x14ac:dyDescent="0.3">
      <c r="A23" s="18" t="s">
        <v>28</v>
      </c>
      <c r="B23" s="25" t="s">
        <v>62</v>
      </c>
      <c r="C23" s="23">
        <f>'BPU - Hors forfait'!C23</f>
        <v>0</v>
      </c>
      <c r="D23" s="25">
        <v>100</v>
      </c>
      <c r="E23" s="32">
        <f t="shared" si="0"/>
        <v>0</v>
      </c>
    </row>
    <row r="24" spans="1:5" x14ac:dyDescent="0.3">
      <c r="A24" s="18" t="s">
        <v>29</v>
      </c>
      <c r="B24" s="25" t="s">
        <v>62</v>
      </c>
      <c r="C24" s="23">
        <f>'BPU - Hors forfait'!C24</f>
        <v>0</v>
      </c>
      <c r="D24" s="25">
        <v>100</v>
      </c>
      <c r="E24" s="32">
        <f t="shared" si="0"/>
        <v>0</v>
      </c>
    </row>
    <row r="25" spans="1:5" x14ac:dyDescent="0.3">
      <c r="A25" s="18" t="s">
        <v>30</v>
      </c>
      <c r="B25" s="25" t="s">
        <v>62</v>
      </c>
      <c r="C25" s="23">
        <f>'BPU - Hors forfait'!C25</f>
        <v>0</v>
      </c>
      <c r="D25" s="25">
        <v>100</v>
      </c>
      <c r="E25" s="32">
        <f t="shared" si="0"/>
        <v>0</v>
      </c>
    </row>
    <row r="26" spans="1:5" x14ac:dyDescent="0.3">
      <c r="A26" s="18" t="s">
        <v>31</v>
      </c>
      <c r="B26" s="25" t="s">
        <v>62</v>
      </c>
      <c r="C26" s="23">
        <f>'BPU - Hors forfait'!C26</f>
        <v>0</v>
      </c>
      <c r="D26" s="25">
        <v>100</v>
      </c>
      <c r="E26" s="32">
        <f t="shared" si="0"/>
        <v>0</v>
      </c>
    </row>
    <row r="27" spans="1:5" x14ac:dyDescent="0.3">
      <c r="A27" s="18" t="s">
        <v>32</v>
      </c>
      <c r="B27" s="25" t="s">
        <v>62</v>
      </c>
      <c r="C27" s="23">
        <f>'BPU - Hors forfait'!C27</f>
        <v>0</v>
      </c>
      <c r="D27" s="25">
        <v>100</v>
      </c>
      <c r="E27" s="32">
        <f t="shared" si="0"/>
        <v>0</v>
      </c>
    </row>
    <row r="28" spans="1:5" x14ac:dyDescent="0.3">
      <c r="A28" s="18" t="s">
        <v>33</v>
      </c>
      <c r="B28" s="25" t="s">
        <v>63</v>
      </c>
      <c r="C28" s="23">
        <f>'BPU - Hors forfait'!C28</f>
        <v>0</v>
      </c>
      <c r="D28" s="25">
        <v>50</v>
      </c>
      <c r="E28" s="32">
        <f t="shared" si="0"/>
        <v>0</v>
      </c>
    </row>
    <row r="29" spans="1:5" x14ac:dyDescent="0.3">
      <c r="A29" s="18" t="s">
        <v>34</v>
      </c>
      <c r="B29" s="25" t="s">
        <v>63</v>
      </c>
      <c r="C29" s="23">
        <f>'BPU - Hors forfait'!C29</f>
        <v>0</v>
      </c>
      <c r="D29" s="25">
        <v>30</v>
      </c>
      <c r="E29" s="32">
        <f t="shared" si="0"/>
        <v>0</v>
      </c>
    </row>
    <row r="30" spans="1:5" x14ac:dyDescent="0.3">
      <c r="A30" s="18" t="s">
        <v>35</v>
      </c>
      <c r="B30" s="25" t="s">
        <v>63</v>
      </c>
      <c r="C30" s="23">
        <f>'BPU - Hors forfait'!C30</f>
        <v>0</v>
      </c>
      <c r="D30" s="25">
        <v>45</v>
      </c>
      <c r="E30" s="32">
        <f t="shared" si="0"/>
        <v>0</v>
      </c>
    </row>
    <row r="31" spans="1:5" x14ac:dyDescent="0.3">
      <c r="A31" s="18" t="s">
        <v>36</v>
      </c>
      <c r="B31" s="25" t="s">
        <v>18</v>
      </c>
      <c r="C31" s="23">
        <f>'BPU - Hors forfait'!C31</f>
        <v>0</v>
      </c>
      <c r="D31" s="25">
        <v>40</v>
      </c>
      <c r="E31" s="32">
        <f t="shared" si="0"/>
        <v>0</v>
      </c>
    </row>
    <row r="32" spans="1:5" x14ac:dyDescent="0.3">
      <c r="A32" s="18" t="s">
        <v>37</v>
      </c>
      <c r="B32" s="25" t="s">
        <v>18</v>
      </c>
      <c r="C32" s="23">
        <f>'BPU - Hors forfait'!C32</f>
        <v>0</v>
      </c>
      <c r="D32" s="25">
        <v>50</v>
      </c>
      <c r="E32" s="32">
        <f t="shared" si="0"/>
        <v>0</v>
      </c>
    </row>
    <row r="33" spans="1:5" x14ac:dyDescent="0.3">
      <c r="A33" s="18" t="s">
        <v>38</v>
      </c>
      <c r="B33" s="25" t="s">
        <v>64</v>
      </c>
      <c r="C33" s="23">
        <f>'BPU - Hors forfait'!C33</f>
        <v>0</v>
      </c>
      <c r="D33" s="25">
        <v>50</v>
      </c>
      <c r="E33" s="32">
        <f t="shared" si="0"/>
        <v>0</v>
      </c>
    </row>
    <row r="34" spans="1:5" x14ac:dyDescent="0.3">
      <c r="A34" s="18" t="s">
        <v>39</v>
      </c>
      <c r="B34" s="25" t="s">
        <v>20</v>
      </c>
      <c r="C34" s="23">
        <f>'BPU - Hors forfait'!C34</f>
        <v>0</v>
      </c>
      <c r="D34" s="25">
        <v>20</v>
      </c>
      <c r="E34" s="32">
        <f t="shared" si="0"/>
        <v>0</v>
      </c>
    </row>
    <row r="35" spans="1:5" x14ac:dyDescent="0.3">
      <c r="A35" s="18" t="s">
        <v>40</v>
      </c>
      <c r="B35" s="25" t="s">
        <v>18</v>
      </c>
      <c r="C35" s="23">
        <f>'BPU - Hors forfait'!C35</f>
        <v>0</v>
      </c>
      <c r="D35" s="25">
        <v>10</v>
      </c>
      <c r="E35" s="32">
        <f t="shared" si="0"/>
        <v>0</v>
      </c>
    </row>
    <row r="36" spans="1:5" x14ac:dyDescent="0.3">
      <c r="A36" s="18" t="s">
        <v>41</v>
      </c>
      <c r="B36" s="25" t="s">
        <v>20</v>
      </c>
      <c r="C36" s="23">
        <f>'BPU - Hors forfait'!C36</f>
        <v>0</v>
      </c>
      <c r="D36" s="25">
        <v>15</v>
      </c>
      <c r="E36" s="32">
        <f t="shared" si="0"/>
        <v>0</v>
      </c>
    </row>
    <row r="37" spans="1:5" x14ac:dyDescent="0.3">
      <c r="A37" s="18" t="s">
        <v>42</v>
      </c>
      <c r="B37" s="25" t="s">
        <v>20</v>
      </c>
      <c r="C37" s="23">
        <f>'BPU - Hors forfait'!C37</f>
        <v>0</v>
      </c>
      <c r="D37" s="25">
        <v>15</v>
      </c>
      <c r="E37" s="32">
        <f t="shared" si="0"/>
        <v>0</v>
      </c>
    </row>
    <row r="38" spans="1:5" x14ac:dyDescent="0.3">
      <c r="A38" s="18" t="s">
        <v>43</v>
      </c>
      <c r="B38" s="25" t="s">
        <v>20</v>
      </c>
      <c r="C38" s="23">
        <f>'BPU - Hors forfait'!C38</f>
        <v>0</v>
      </c>
      <c r="D38" s="25">
        <v>25</v>
      </c>
      <c r="E38" s="32">
        <f t="shared" si="0"/>
        <v>0</v>
      </c>
    </row>
    <row r="39" spans="1:5" x14ac:dyDescent="0.3">
      <c r="A39" s="18" t="s">
        <v>44</v>
      </c>
      <c r="B39" s="25" t="s">
        <v>20</v>
      </c>
      <c r="C39" s="23">
        <f>'BPU - Hors forfait'!C39</f>
        <v>0</v>
      </c>
      <c r="D39" s="25">
        <v>25</v>
      </c>
      <c r="E39" s="32">
        <f t="shared" si="0"/>
        <v>0</v>
      </c>
    </row>
    <row r="40" spans="1:5" x14ac:dyDescent="0.3">
      <c r="A40" s="18" t="s">
        <v>45</v>
      </c>
      <c r="B40" s="25" t="s">
        <v>20</v>
      </c>
      <c r="C40" s="23">
        <f>'BPU - Hors forfait'!C40</f>
        <v>0</v>
      </c>
      <c r="D40" s="25">
        <v>25</v>
      </c>
      <c r="E40" s="32">
        <f t="shared" si="0"/>
        <v>0</v>
      </c>
    </row>
    <row r="41" spans="1:5" x14ac:dyDescent="0.3">
      <c r="A41" s="18" t="s">
        <v>46</v>
      </c>
      <c r="B41" s="25" t="s">
        <v>20</v>
      </c>
      <c r="C41" s="23">
        <f>'BPU - Hors forfait'!C41</f>
        <v>0</v>
      </c>
      <c r="D41" s="25">
        <v>50</v>
      </c>
      <c r="E41" s="32">
        <f t="shared" si="0"/>
        <v>0</v>
      </c>
    </row>
    <row r="42" spans="1:5" x14ac:dyDescent="0.3">
      <c r="A42" s="18" t="s">
        <v>47</v>
      </c>
      <c r="B42" s="25" t="s">
        <v>20</v>
      </c>
      <c r="C42" s="23">
        <f>'BPU - Hors forfait'!C42</f>
        <v>0</v>
      </c>
      <c r="D42" s="25">
        <v>50</v>
      </c>
      <c r="E42" s="32">
        <f t="shared" si="0"/>
        <v>0</v>
      </c>
    </row>
    <row r="43" spans="1:5" x14ac:dyDescent="0.3">
      <c r="A43" s="18" t="s">
        <v>48</v>
      </c>
      <c r="B43" s="25" t="s">
        <v>20</v>
      </c>
      <c r="C43" s="23">
        <f>'BPU - Hors forfait'!C43</f>
        <v>0</v>
      </c>
      <c r="D43" s="25">
        <v>50</v>
      </c>
      <c r="E43" s="32">
        <f t="shared" si="0"/>
        <v>0</v>
      </c>
    </row>
    <row r="44" spans="1:5" x14ac:dyDescent="0.3">
      <c r="A44" s="18" t="s">
        <v>49</v>
      </c>
      <c r="B44" s="25" t="s">
        <v>20</v>
      </c>
      <c r="C44" s="23">
        <f>'BPU - Hors forfait'!C44</f>
        <v>0</v>
      </c>
      <c r="D44" s="25">
        <v>64</v>
      </c>
      <c r="E44" s="32">
        <f t="shared" si="0"/>
        <v>0</v>
      </c>
    </row>
    <row r="45" spans="1:5" x14ac:dyDescent="0.3">
      <c r="A45" s="18" t="s">
        <v>50</v>
      </c>
      <c r="B45" s="25" t="s">
        <v>20</v>
      </c>
      <c r="C45" s="23">
        <f>'BPU - Hors forfait'!C45</f>
        <v>0</v>
      </c>
      <c r="D45" s="25">
        <v>64</v>
      </c>
      <c r="E45" s="32">
        <f t="shared" si="0"/>
        <v>0</v>
      </c>
    </row>
    <row r="46" spans="1:5" x14ac:dyDescent="0.3">
      <c r="A46" s="18" t="s">
        <v>51</v>
      </c>
      <c r="B46" s="25" t="s">
        <v>20</v>
      </c>
      <c r="C46" s="23">
        <f>'BPU - Hors forfait'!C46</f>
        <v>0</v>
      </c>
      <c r="D46" s="25">
        <v>30</v>
      </c>
      <c r="E46" s="32">
        <f t="shared" si="0"/>
        <v>0</v>
      </c>
    </row>
    <row r="47" spans="1:5" x14ac:dyDescent="0.3">
      <c r="A47" s="18" t="s">
        <v>52</v>
      </c>
      <c r="B47" s="25" t="s">
        <v>20</v>
      </c>
      <c r="C47" s="23">
        <f>'BPU - Hors forfait'!C47</f>
        <v>0</v>
      </c>
      <c r="D47" s="25">
        <v>20</v>
      </c>
      <c r="E47" s="32">
        <f t="shared" si="0"/>
        <v>0</v>
      </c>
    </row>
    <row r="48" spans="1:5" x14ac:dyDescent="0.3">
      <c r="A48" s="18" t="s">
        <v>53</v>
      </c>
      <c r="B48" s="25" t="s">
        <v>20</v>
      </c>
      <c r="C48" s="23">
        <f>'BPU - Hors forfait'!C48</f>
        <v>0</v>
      </c>
      <c r="D48" s="25">
        <v>20</v>
      </c>
      <c r="E48" s="32">
        <f t="shared" si="0"/>
        <v>0</v>
      </c>
    </row>
    <row r="49" spans="1:7" x14ac:dyDescent="0.3">
      <c r="A49" s="18" t="s">
        <v>54</v>
      </c>
      <c r="B49" s="25" t="s">
        <v>20</v>
      </c>
      <c r="C49" s="23">
        <f>'BPU - Hors forfait'!C49</f>
        <v>0</v>
      </c>
      <c r="D49" s="25">
        <v>10</v>
      </c>
      <c r="E49" s="32">
        <f t="shared" si="0"/>
        <v>0</v>
      </c>
    </row>
    <row r="50" spans="1:7" x14ac:dyDescent="0.3">
      <c r="A50" s="18" t="s">
        <v>55</v>
      </c>
      <c r="B50" s="25" t="s">
        <v>20</v>
      </c>
      <c r="C50" s="23">
        <f>'BPU - Hors forfait'!C50</f>
        <v>0</v>
      </c>
      <c r="D50" s="25">
        <v>35</v>
      </c>
      <c r="E50" s="32">
        <f t="shared" si="0"/>
        <v>0</v>
      </c>
    </row>
    <row r="51" spans="1:7" x14ac:dyDescent="0.3">
      <c r="A51" s="18" t="s">
        <v>56</v>
      </c>
      <c r="B51" s="25" t="s">
        <v>20</v>
      </c>
      <c r="C51" s="23">
        <f>'BPU - Hors forfait'!C51</f>
        <v>0</v>
      </c>
      <c r="D51" s="25">
        <v>25</v>
      </c>
      <c r="E51" s="32">
        <f t="shared" si="0"/>
        <v>0</v>
      </c>
    </row>
    <row r="52" spans="1:7" x14ac:dyDescent="0.3">
      <c r="A52" s="18" t="s">
        <v>57</v>
      </c>
      <c r="B52" s="25" t="s">
        <v>20</v>
      </c>
      <c r="C52" s="23">
        <f>'BPU - Hors forfait'!C52</f>
        <v>0</v>
      </c>
      <c r="D52" s="25">
        <v>25</v>
      </c>
      <c r="E52" s="32">
        <f t="shared" si="0"/>
        <v>0</v>
      </c>
    </row>
    <row r="53" spans="1:7" x14ac:dyDescent="0.3">
      <c r="A53" s="18" t="s">
        <v>58</v>
      </c>
      <c r="B53" s="25" t="s">
        <v>20</v>
      </c>
      <c r="C53" s="23">
        <f>'BPU - Hors forfait'!C53</f>
        <v>0</v>
      </c>
      <c r="D53" s="25">
        <v>100</v>
      </c>
      <c r="E53" s="32">
        <f t="shared" si="0"/>
        <v>0</v>
      </c>
    </row>
    <row r="54" spans="1:7" x14ac:dyDescent="0.3">
      <c r="A54" s="18" t="s">
        <v>59</v>
      </c>
      <c r="B54" s="25" t="s">
        <v>20</v>
      </c>
      <c r="C54" s="23">
        <f>'BPU - Hors forfait'!C54</f>
        <v>0</v>
      </c>
      <c r="D54" s="25">
        <v>20</v>
      </c>
      <c r="E54" s="32">
        <f t="shared" si="0"/>
        <v>0</v>
      </c>
    </row>
    <row r="55" spans="1:7" x14ac:dyDescent="0.3">
      <c r="A55" s="18" t="s">
        <v>60</v>
      </c>
      <c r="B55" s="25" t="s">
        <v>19</v>
      </c>
      <c r="C55" s="23">
        <f>'BPU - Hors forfait'!C55</f>
        <v>0</v>
      </c>
      <c r="D55" s="25">
        <v>50</v>
      </c>
      <c r="E55" s="32">
        <f t="shared" si="0"/>
        <v>0</v>
      </c>
    </row>
    <row r="56" spans="1:7" x14ac:dyDescent="0.3">
      <c r="A56" s="18" t="s">
        <v>61</v>
      </c>
      <c r="B56" s="25" t="s">
        <v>19</v>
      </c>
      <c r="C56" s="23">
        <f>'BPU - Hors forfait'!C56</f>
        <v>0</v>
      </c>
      <c r="D56" s="25">
        <v>100</v>
      </c>
      <c r="E56" s="32">
        <f t="shared" si="0"/>
        <v>0</v>
      </c>
      <c r="F56" s="35"/>
      <c r="G56" s="35"/>
    </row>
    <row r="57" spans="1:7" x14ac:dyDescent="0.3">
      <c r="C57" s="50" t="s">
        <v>68</v>
      </c>
      <c r="D57" s="51"/>
      <c r="E57" s="34">
        <f>SUM(E18:E56)+SUM(E10:E16)</f>
        <v>170000</v>
      </c>
    </row>
  </sheetData>
  <mergeCells count="8">
    <mergeCell ref="A4:C4"/>
    <mergeCell ref="A5:C5"/>
    <mergeCell ref="D5:F5"/>
    <mergeCell ref="C57:D57"/>
    <mergeCell ref="G5:H5"/>
    <mergeCell ref="A6:C6"/>
    <mergeCell ref="D6:F6"/>
    <mergeCell ref="G6:H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- Forfait</vt:lpstr>
      <vt:lpstr>BPU - Hors forfait</vt:lpstr>
      <vt:lpstr>DQE - Hors forfait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RIGAL Marine</dc:creator>
  <cp:lastModifiedBy>BARRAL Guillaume</cp:lastModifiedBy>
  <dcterms:created xsi:type="dcterms:W3CDTF">2024-07-19T10:00:51Z</dcterms:created>
  <dcterms:modified xsi:type="dcterms:W3CDTF">2026-02-17T13:17:30Z</dcterms:modified>
</cp:coreProperties>
</file>